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April_30_2026\updated_v2\excel\"/>
    </mc:Choice>
  </mc:AlternateContent>
  <xr:revisionPtr revIDLastSave="0" documentId="8_{B8EB008B-4C5C-4661-BF84-2685A2EF3218}" xr6:coauthVersionLast="47" xr6:coauthVersionMax="47" xr10:uidLastSave="{00000000-0000-0000-0000-000000000000}"/>
  <bookViews>
    <workbookView xWindow="-98" yWindow="-98" windowWidth="21795" windowHeight="13096" xr2:uid="{757E48BC-DDBE-4197-91E8-F85F51AF4A69}"/>
  </bookViews>
  <sheets>
    <sheet name="HBTE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<sst xmlns="http://schemas.openxmlformats.org/spreadsheetml/2006/main" count="24" uniqueCount="24">
  <si>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</si>
  <si>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</si>
  <si>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</si>
  <si>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</si>
  <si>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</si>
  <si>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</si>
  <si>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</si>
  <si>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</si>
  <si>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</si>
  <si>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</si>
  <si>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</si>
  <si>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</si>
  <si>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</si>
  <si>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</si>
  <si>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</si>
  <si>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</si>
  <si>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</si>
  <si>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</si>
  <si>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</si>
  <si>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</si>
  <si>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</si>
  <si>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</si>
  <si>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HBTE</t>
  </si>
  <si>
    <t>Harvest Bitcoin Leaders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</si>
</sst>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\Final%20monthly%20Performance%20data\MASTER%20Data%20Files\HRQL%20Harvest%20Bitcoin%20Lead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  <sheetName val="HVOL_ap"/>
      <sheetName val="HVOI_ap"/>
      <sheetName val="HBIX_ap"/>
      <sheetName val="HBTE_ap"/>
    </sheetNames>
    <sheetDataSet>
      <sheetData sheetId="0">
        <row r="1">
          <cell r="A1">
            <v>46142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HVOL</v>
          </cell>
          <cell r="B53">
            <v>45758</v>
          </cell>
        </row>
        <row r="54">
          <cell r="A54" t="str">
            <v>HVOI</v>
          </cell>
          <cell r="B54">
            <v>45758</v>
          </cell>
        </row>
        <row r="55">
          <cell r="A55" t="str">
            <v>HBIX</v>
          </cell>
          <cell r="B55">
            <v>45775</v>
          </cell>
        </row>
        <row r="56">
          <cell r="A56" t="str">
            <v>HBTE</v>
          </cell>
          <cell r="B56">
            <v>45775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BTE Benchmark"/>
      <sheetName val="HBTE"/>
    </sheetNames>
    <sheetDataSet>
      <sheetData sheetId="0"/>
      <sheetData sheetId="1">
        <row r="1">
          <cell r="A1" t="str">
            <v>HRQL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04/30/2026HRQLACAD</v>
          </cell>
          <cell r="B4" t="str">
            <v>DISTRIBUTION</v>
          </cell>
          <cell r="C4">
            <v>4.6000000000000014</v>
          </cell>
          <cell r="D4"/>
          <cell r="E4" t="str">
            <v>Return</v>
          </cell>
          <cell r="X4">
            <v>45775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45775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45775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11.6686</v>
          </cell>
          <cell r="C7">
            <v>0</v>
          </cell>
          <cell r="D7">
            <v>0.97238333333333327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-2.7616666666666734</v>
          </cell>
          <cell r="Y7">
            <v>6.6666666666666666E-2</v>
          </cell>
          <cell r="Z7"/>
          <cell r="AA7">
            <v>45777</v>
          </cell>
          <cell r="AB7">
            <v>0.99798542034255533</v>
          </cell>
          <cell r="AC7">
            <v>-0.20145796574446706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13.2042</v>
          </cell>
          <cell r="C8">
            <v>0.33</v>
          </cell>
          <cell r="D8">
            <v>1.1598820766844351</v>
          </cell>
          <cell r="E8">
            <v>15.988207668443511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12.784999999999979</v>
          </cell>
          <cell r="Y8">
            <v>1.0666666666666667</v>
          </cell>
          <cell r="Z8"/>
          <cell r="AA8">
            <v>45808</v>
          </cell>
          <cell r="AB8">
            <v>1.1035759193508414</v>
          </cell>
          <cell r="AC8">
            <v>10.13526777532714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16.279599999999999</v>
          </cell>
          <cell r="C9">
            <v>0.33</v>
          </cell>
          <cell r="D9">
            <v>1.2579027885066869</v>
          </cell>
          <cell r="E9">
            <v>25.790278850668692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41.872566001726661</v>
          </cell>
          <cell r="Y9">
            <v>2.0666666666666664</v>
          </cell>
          <cell r="Z9"/>
          <cell r="AA9">
            <v>45838</v>
          </cell>
          <cell r="AB9">
            <v>1.047759540822869</v>
          </cell>
          <cell r="AC9">
            <v>15.39527759268049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17.4846</v>
          </cell>
          <cell r="C10">
            <v>0.33</v>
          </cell>
          <cell r="D10">
            <v>1.0942897859898277</v>
          </cell>
          <cell r="E10">
            <v>9.4289785989827735</v>
          </cell>
          <cell r="F10">
            <v>59.658947830441214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55.249699887857176</v>
          </cell>
          <cell r="Y10">
            <v>3.0666666666666664</v>
          </cell>
          <cell r="Z10"/>
          <cell r="AA10">
            <v>45869</v>
          </cell>
          <cell r="AB10">
            <v>1.084901026617239</v>
          </cell>
          <cell r="AC10">
            <v>25.192455127080326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17.8368</v>
          </cell>
          <cell r="C11">
            <v>0.33</v>
          </cell>
          <cell r="D11">
            <v>1.0390171922720564</v>
          </cell>
          <cell r="E11">
            <v>3.9017192272056356</v>
          </cell>
          <cell r="F11">
            <v>43.021773532438502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61.30710727856075</v>
          </cell>
          <cell r="Y11">
            <v>4.0666666666666664</v>
          </cell>
          <cell r="Z11"/>
          <cell r="AA11">
            <v>45900</v>
          </cell>
          <cell r="AB11">
            <v>0.96060131845567964</v>
          </cell>
          <cell r="AC11">
            <v>20.260037455776867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22.647099999999998</v>
          </cell>
          <cell r="C12">
            <v>0.33</v>
          </cell>
          <cell r="D12">
            <v>1.2881851004664511</v>
          </cell>
          <cell r="E12">
            <v>28.818510046645109</v>
          </cell>
          <cell r="F12">
            <v>46.464829707144673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107.79341219558538</v>
          </cell>
          <cell r="Y12">
            <v>5.0666666666666664</v>
          </cell>
          <cell r="Z12"/>
          <cell r="AA12">
            <v>45930</v>
          </cell>
          <cell r="AB12">
            <v>1.0742602477293515</v>
          </cell>
          <cell r="AC12">
            <v>29.190577629183956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26.157</v>
          </cell>
          <cell r="C13">
            <v>0.43</v>
          </cell>
          <cell r="D13">
            <v>1.1739692940818029</v>
          </cell>
          <cell r="E13">
            <v>17.396929408180295</v>
          </cell>
          <cell r="F13">
            <v>57.12950531067689</v>
          </cell>
          <cell r="G13">
            <v>150.87131491020392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143.9430854301005</v>
          </cell>
          <cell r="Y13">
            <v>6.0666666666666664</v>
          </cell>
          <cell r="Z13"/>
          <cell r="AA13">
            <v>45961</v>
          </cell>
          <cell r="AB13">
            <v>1.010765321781921</v>
          </cell>
          <cell r="AC13">
            <v>30.581355768554364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19.581099999999999</v>
          </cell>
          <cell r="C14">
            <v>0.43</v>
          </cell>
          <cell r="D14">
            <v>0.76503803953052718</v>
          </cell>
          <cell r="E14">
            <v>-23.496196046947283</v>
          </cell>
          <cell r="F14">
            <v>15.695918786881812</v>
          </cell>
          <cell r="G14">
            <v>65.470354953648084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86.625739834471972</v>
          </cell>
          <cell r="Y14">
            <v>7.0666666666666664</v>
          </cell>
          <cell r="Z14"/>
          <cell r="AA14">
            <v>45991</v>
          </cell>
          <cell r="AB14">
            <v>0.90112594625443487</v>
          </cell>
          <cell r="AC14">
            <v>17.670247780125557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15.952199999999999</v>
          </cell>
          <cell r="C15">
            <v>0.43</v>
          </cell>
          <cell r="D15">
            <v>0.8366332841362335</v>
          </cell>
          <cell r="E15">
            <v>-16.336671586376649</v>
          </cell>
          <cell r="F15">
            <v>-24.859357198916165</v>
          </cell>
          <cell r="G15">
            <v>10.054614519461303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56.137305622068581</v>
          </cell>
          <cell r="Y15">
            <v>8.0666666666666664</v>
          </cell>
          <cell r="Z15"/>
          <cell r="AA15">
            <v>46022</v>
          </cell>
          <cell r="AB15">
            <v>0.95766230948426445</v>
          </cell>
          <cell r="AC15">
            <v>12.688361246700675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16.194299999999998</v>
          </cell>
          <cell r="C16">
            <v>0.43</v>
          </cell>
          <cell r="D16">
            <v>1.0421321197076265</v>
          </cell>
          <cell r="E16">
            <v>4.2132119707626536</v>
          </cell>
          <cell r="F16">
            <v>-33.297678437379417</v>
          </cell>
          <cell r="G16">
            <v>4.8090279020826854</v>
          </cell>
          <cell r="H16">
            <v>4.2132119707626536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62.715701273363834</v>
          </cell>
          <cell r="Y16">
            <v>9.0666666666666664</v>
          </cell>
          <cell r="Z16"/>
          <cell r="AA16">
            <v>46053</v>
          </cell>
          <cell r="AB16">
            <v>0.96674982648617114</v>
          </cell>
          <cell r="AC16">
            <v>8.9414536822588495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13.7531</v>
          </cell>
          <cell r="C17">
            <v>0.43</v>
          </cell>
          <cell r="D17">
            <v>0.87580815472110563</v>
          </cell>
          <cell r="E17">
            <v>-12.419184527889438</v>
          </cell>
          <cell r="F17">
            <v>-23.639826851980374</v>
          </cell>
          <cell r="G17">
            <v>-11.654396089144869</v>
          </cell>
          <cell r="H17">
            <v>-8.7292191263269263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42.507738076375446</v>
          </cell>
          <cell r="Y17">
            <v>10.066666666666666</v>
          </cell>
          <cell r="Z17"/>
          <cell r="AA17">
            <v>46081</v>
          </cell>
          <cell r="AB17">
            <v>0.86947428251385761</v>
          </cell>
          <cell r="AC17">
            <v>-5.2782077236013354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12.6457</v>
          </cell>
          <cell r="C18">
            <v>0.4</v>
          </cell>
          <cell r="D18">
            <v>0.94856432367975219</v>
          </cell>
          <cell r="E18">
            <v>-5.1435676320247818</v>
          </cell>
          <cell r="F18">
            <v>-13.423793468841438</v>
          </cell>
          <cell r="G18">
            <v>-34.946081899693539</v>
          </cell>
          <cell r="H18">
            <v>-13.423793468841438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35.177756187548347</v>
          </cell>
          <cell r="Y18">
            <v>11.066666666666666</v>
          </cell>
          <cell r="Z18"/>
          <cell r="AA18">
            <v>46112</v>
          </cell>
          <cell r="AB18">
            <v>1.0140892626323816</v>
          </cell>
          <cell r="AC18">
            <v>-3.9436475152092587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15.4968</v>
          </cell>
          <cell r="C19">
            <v>0.4</v>
          </cell>
          <cell r="D19">
            <v>1.2570913433024666</v>
          </cell>
          <cell r="E19">
            <v>25.709134330246663</v>
          </cell>
          <cell r="F19">
            <v>4.4341669430740582</v>
          </cell>
          <cell r="G19">
            <v>-30.339986144386732</v>
          </cell>
          <cell r="H19">
            <v>8.8341997662858986</v>
          </cell>
          <cell r="I19">
            <v>74.756992726207258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69.930787110418464</v>
          </cell>
          <cell r="Y19">
            <v>12.066666666666666</v>
          </cell>
          <cell r="Z19"/>
          <cell r="AA19">
            <v>46142</v>
          </cell>
          <cell r="AB19">
            <v>1.1236135430054792</v>
          </cell>
          <cell r="AC19">
            <v>7.9302185436188832</v>
          </cell>
          <cell r="AD19">
            <v>7.8847217098032996</v>
          </cell>
          <cell r="AE19">
            <v>69.433720614980786</v>
          </cell>
          <cell r="AF19"/>
          <cell r="AG19"/>
          <cell r="AH19"/>
          <cell r="AI19"/>
          <cell r="AJ1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A105-D20C-49A8-A630-550503ED1790}">
  <dimension ref="A1:V3"/>
  <sheetViews>
    <sheetView tabSelected="1" workbookViewId="0">
      <selection activeCell="B25" sqref="B25"/>
    </sheetView>
  </sheetViews>
  <sheetFormatPr defaultColWidth="9" defaultRowHeight="14.25" x14ac:dyDescent="0.45"/>
  <cols>
    <col min="1" max="1" width="14.46484375" customWidth="1"/>
    <col min="2" max="2" width="54.332031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IF(DATEDIF(VLOOKUP($A2,[1]Sheet1!$A:$B,2,0),[1]Sheet1!$A$1,"y")&gt;=[1]Sheet1!C$2,ROUND(VLOOKUP([1]Sheet1!$A$1,[2]HBTE!$A:$AZ,[1]Sheet1!C$1,0),2),"-")</f>
        <v>25.71</v>
      </c>
      <c r="D2" s="1">
        <f>IF(DATEDIF(VLOOKUP($A2,[1]Sheet1!$A:$B,2,0),[1]Sheet1!$A$1,"y")&gt;=[1]Sheet1!D$2,ROUND(VLOOKUP([1]Sheet1!$A$1,[2]HBTE!$A:$AZ,[1]Sheet1!D$1,0),2),"-")</f>
        <v>4.43</v>
      </c>
      <c r="E2" s="1">
        <f>IF(DATEDIF(VLOOKUP($A2,[1]Sheet1!$A:$B,2,0),[1]Sheet1!$A$1,"y")&gt;=[1]Sheet1!E$2,ROUND(VLOOKUP([1]Sheet1!$A$1,[2]HBTE!$A:$AZ,[1]Sheet1!E$1,0),2),"-")</f>
        <v>-30.34</v>
      </c>
      <c r="F2" s="1">
        <f>IF(DATEDIF(VLOOKUP($A2,[1]Sheet1!$A:$B,2,0),[1]Sheet1!$A$1,"y")&gt;=[1]Sheet1!F$2,ROUND(VLOOKUP([1]Sheet1!$A$1,[2]HBTE!$A:$AZ,[1]Sheet1!F$1,0),2),"-")</f>
        <v>8.83</v>
      </c>
      <c r="G2" s="1">
        <f>IF(DATEDIF(VLOOKUP($A2,[1]Sheet1!$A:$B,2,0),[1]Sheet1!$A$1,"y")&gt;=[1]Sheet1!G$2,ROUND(VLOOKUP([1]Sheet1!$A$1,[2]HBTE!$A:$AZ,[1]Sheet1!G$1,0),2),"-")</f>
        <v>74.760000000000005</v>
      </c>
      <c r="H2" s="1" t="str">
        <f>IF(DATEDIF(VLOOKUP($A2,[1]Sheet1!$A:$B,2,0),[1]Sheet1!$A$1,"y")&gt;=[1]Sheet1!H$2,ROUND(VLOOKUP([1]Sheet1!$A$1,[2]HBTE!$A:$AZ,[1]Sheet1!H$1,0),2),"-")</f>
        <v>-</v>
      </c>
      <c r="I2" s="1" t="str">
        <f>IF(DATEDIF(VLOOKUP($A2,[1]Sheet1!$A:$B,2,0),[1]Sheet1!$A$1,"y")&gt;=[1]Sheet1!I$2,ROUND(VLOOKUP([1]Sheet1!$A$1,[2]HBTE!$A:$AZ,[1]Sheet1!I$1,0),2),"-")</f>
        <v>-</v>
      </c>
      <c r="J2" s="1" t="str">
        <f>IF(DATEDIF(VLOOKUP($A2,[1]Sheet1!$A:$B,2,0),[1]Sheet1!$A$1,"y")&gt;=[1]Sheet1!J$2,ROUND(VLOOKUP([1]Sheet1!$A$1,[2]HBTE!$A:$AZ,[1]Sheet1!J$1,0),2),"-")</f>
        <v>-</v>
      </c>
      <c r="K2" s="1" t="str">
        <f>IF(DATEDIF(VLOOKUP($A2,[1]Sheet1!$A:$B,2,0),[1]Sheet1!$A$1,"y")&gt;=[1]Sheet1!K$2,ROUND(VLOOKUP([1]Sheet1!$A$1,[2]HBTE!$A:$AZ,[1]Sheet1!K$1,0),2),"-")</f>
        <v>-</v>
      </c>
      <c r="L2" s="1" t="str">
        <f>IF(DATEDIF(VLOOKUP($A2,[1]Sheet1!$A:$B,2,0),[1]Sheet1!$A$1,"y")&gt;=[1]Sheet1!L$2,ROUND(VLOOKUP([1]Sheet1!$A$1,[2]HBTE!$A:$AZ,[1]Sheet1!L$1,0),2),"-")</f>
        <v>-</v>
      </c>
      <c r="M2" s="1" t="str">
        <f>IF(DATEDIF(VLOOKUP($A2,[1]Sheet1!$A:$B,2,0),[1]Sheet1!$A$1,"y")&gt;=[1]Sheet1!M$2,ROUND(VLOOKUP([1]Sheet1!$A$1,[2]HBTE!$A:$AZ,[1]Sheet1!M$1,0),2),"-")</f>
        <v>-</v>
      </c>
      <c r="N2" s="1" t="str">
        <f>IF(DATEDIF(VLOOKUP($A2,[1]Sheet1!$A:$B,2,0),[1]Sheet1!$A$1,"y")&gt;=[1]Sheet1!N$2,ROUND(VLOOKUP([1]Sheet1!$A$1,[2]HBTE!$A:$AZ,[1]Sheet1!N$1,0),2),"-")</f>
        <v>-</v>
      </c>
      <c r="O2" s="1" t="str">
        <f>IF(DATEDIF(VLOOKUP($A2,[1]Sheet1!$A:$B,2,0),[1]Sheet1!$A$1,"y")&gt;=[1]Sheet1!O$2,ROUND(VLOOKUP([1]Sheet1!$A$1,[2]HBTE!$A:$AZ,[1]Sheet1!O$1,0),2),"-")</f>
        <v>-</v>
      </c>
      <c r="P2" s="1" t="str">
        <f>IF(DATEDIF(VLOOKUP($A2,[1]Sheet1!$A:$B,2,0),[1]Sheet1!$A$1,"y")&gt;=[1]Sheet1!P$2,ROUND(VLOOKUP([1]Sheet1!$A$1,[2]HBTE!$A:$AZ,[1]Sheet1!P$1,0),2),"-")</f>
        <v>-</v>
      </c>
      <c r="Q2" s="1" t="str">
        <f>IF(DATEDIF(VLOOKUP($A2,[1]Sheet1!$A:$B,2,0),[1]Sheet1!$A$1,"y")&gt;=[1]Sheet1!Q$2,ROUND(VLOOKUP([1]Sheet1!$A$1,[2]HBTE!$A:$AZ,[1]Sheet1!Q$1,0),2),"-")</f>
        <v>-</v>
      </c>
      <c r="R2" s="1" t="str">
        <f>IF(DATEDIF(VLOOKUP($A2,[1]Sheet1!$A:$B,2,0),[1]Sheet1!$A$1,"y")&gt;=[1]Sheet1!R$2,ROUND(VLOOKUP([1]Sheet1!$A$1,[2]HBTE!$A:$AZ,[1]Sheet1!R$1,0),2),"-")</f>
        <v>-</v>
      </c>
      <c r="S2" s="1" t="str">
        <f>IF(DATEDIF(VLOOKUP($A2,[1]Sheet1!$A:$B,2,0),[1]Sheet1!$A$1,"y")&gt;=[1]Sheet1!S$2,ROUND(VLOOKUP([1]Sheet1!$A$1,[2]HBTE!$A:$AZ,[1]Sheet1!S$1,0),2),"-")</f>
        <v>-</v>
      </c>
      <c r="T2" s="1" t="str">
        <f>IF(DATEDIF(VLOOKUP($A2,[1]Sheet1!$A:$B,2,0),[1]Sheet1!$A$1,"y")&gt;=[1]Sheet1!T$2,ROUND(VLOOKUP([1]Sheet1!$A$1,[2]HBTE!$A:$AZ,[1]Sheet1!T$1,0),2),"-")</f>
        <v>-</v>
      </c>
      <c r="U2" s="1" t="str">
        <f>IF(DATEDIF(VLOOKUP($A2,[1]Sheet1!$A:$B,2,0),[1]Sheet1!$A$1,"y")&gt;=[1]Sheet1!U$2,ROUND(VLOOKUP([1]Sheet1!$A$1,[2]HBTE!$A:$AZ,[1]Sheet1!U$1,0),2),"-")</f>
        <v>-</v>
      </c>
      <c r="V2" s="1">
        <f>IF(DATEDIF(VLOOKUP($A2,[1]Sheet1!$A:$B,2,0),[1]Sheet1!$A$1,"y")&gt;=[1]Sheet1!V$2,ROUND(VLOOKUP([1]Sheet1!$A$1,[2]HBTE!$A:$AZ,[1]Sheet1!V$1,0),2),"-")</f>
        <v>69.430000000000007</v>
      </c>
    </row>
    <row r="3" spans="1:22" x14ac:dyDescent="0.45">
      <c r="A3" t="str">
        <f>"As at "&amp;TEXT([1]Sheet1!$A$1,"mmmm d, yyyy")</f>
        <v>As at April 30,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HBTE_ap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2026-05-05T19:45:18Z</dcterms:created>
  <dcterms:modified xsi:type="dcterms:W3CDTF">2026-05-05T19:45:19Z</dcterms:modified>
</cp:coreProperties>
</file>