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April_30_2026\updated_v2\excel\"/>
    </mc:Choice>
  </mc:AlternateContent>
  <xr:revisionPtr revIDLastSave="0" documentId="8_{48568CAE-CF92-4779-A429-EB94209342C7}" xr6:coauthVersionLast="47" xr6:coauthVersionMax="47" xr10:uidLastSave="{00000000-0000-0000-0000-000000000000}"/>
  <bookViews>
    <workbookView xWindow="-98" yWindow="-98" windowWidth="21795" windowHeight="13096" xr2:uid="{DB5BFCBE-355D-4833-B0DD-6606016610BB}"/>
  </bookViews>
  <sheets>
    <sheet name="HVOL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<sst xmlns="http://schemas.openxmlformats.org/spreadsheetml/2006/main" count="24" uniqueCount="24">
  <si>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</si>
  <si>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</si>
  <si>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</si>
  <si>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</si>
  <si>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</si>
  <si>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</si>
  <si>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</si>
  <si>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</si>
  <si>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</si>
  <si>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</si>
  <si>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</si>
  <si>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</si>
  <si>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</si>
  <si>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</si>
  <si>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</si>
  <si>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</si>
  <si>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</si>
  <si>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</si>
  <si>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</si>
  <si>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</si>
  <si>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</si>
  <si>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</si>
  <si>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HVOL</t>
  </si>
  <si>
    <t>Harvest Low Volatility Canadian Equity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</si>
</sst>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N%20Harvest%20Low%20Volatility%20Canadian%20Equity%20ETF.xlsx" TargetMode="External"/><Relationship Id="rId1" Type="http://schemas.openxmlformats.org/officeDocument/2006/relationships/externalLinkPath" Target="file:///W:\Performance\Final%20monthly%20Performance%20data\MASTER%20Data%20Files\HRQN%20Harvest%20Low%20Volatility%20Canadian%20Equit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  <sheetName val="HVOL_ap"/>
      <sheetName val="HVOI_ap"/>
      <sheetName val="HBIX_ap"/>
      <sheetName val="HBTE_ap"/>
    </sheetNames>
    <sheetDataSet>
      <sheetData sheetId="0">
        <row r="1">
          <cell r="A1">
            <v>46142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HVOL</v>
          </cell>
          <cell r="B53">
            <v>45758</v>
          </cell>
        </row>
        <row r="54">
          <cell r="A54" t="str">
            <v>HVOI</v>
          </cell>
          <cell r="B54">
            <v>45758</v>
          </cell>
        </row>
        <row r="55">
          <cell r="A55" t="str">
            <v>HBIX</v>
          </cell>
          <cell r="B55">
            <v>45775</v>
          </cell>
        </row>
        <row r="56">
          <cell r="A56" t="str">
            <v>HBTE</v>
          </cell>
          <cell r="B56">
            <v>45775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VOL Benchmark"/>
      <sheetName val="HVOL"/>
    </sheetNames>
    <sheetDataSet>
      <sheetData sheetId="0"/>
      <sheetData sheetId="1">
        <row r="1">
          <cell r="A1" t="str">
            <v>HRQN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04/30/2026HRQNACAD</v>
          </cell>
          <cell r="B4" t="str">
            <v>DISTRIBUTION</v>
          </cell>
          <cell r="C4">
            <v>0.36</v>
          </cell>
          <cell r="D4"/>
          <cell r="E4" t="str">
            <v>Return</v>
          </cell>
          <cell r="X4">
            <v>45758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45758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45758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12.595800000000001</v>
          </cell>
          <cell r="C7">
            <v>0</v>
          </cell>
          <cell r="D7">
            <v>1.04965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4.9649999999999972</v>
          </cell>
          <cell r="Y7">
            <v>0.62465753424657533</v>
          </cell>
          <cell r="Z7"/>
          <cell r="AA7">
            <v>45777</v>
          </cell>
          <cell r="AB7">
            <v>1.0539450200783302</v>
          </cell>
          <cell r="AC7">
            <v>5.3945020078330241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13.102499999999999</v>
          </cell>
          <cell r="C8">
            <v>0</v>
          </cell>
          <cell r="D8">
            <v>1.0402276949459341</v>
          </cell>
          <cell r="E8">
            <v>4.0227694945934145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9.1874999999999716</v>
          </cell>
          <cell r="Y8">
            <v>1.6246575342465754</v>
          </cell>
          <cell r="Z8"/>
          <cell r="AA8">
            <v>45808</v>
          </cell>
          <cell r="AB8">
            <v>1.0537769075632228</v>
          </cell>
          <cell r="AC8">
            <v>11.062292399980155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13.074299999999999</v>
          </cell>
          <cell r="C9">
            <v>0.09</v>
          </cell>
          <cell r="D9">
            <v>1.0047166571265025</v>
          </cell>
          <cell r="E9">
            <v>0.47166571265024881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9.7024999999999686</v>
          </cell>
          <cell r="Y9">
            <v>2.6246575342465754</v>
          </cell>
          <cell r="Z9"/>
          <cell r="AA9">
            <v>45838</v>
          </cell>
          <cell r="AB9">
            <v>1.0229021476517557</v>
          </cell>
          <cell r="AC9">
            <v>13.605857419066968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13.107100000000001</v>
          </cell>
          <cell r="C10">
            <v>0</v>
          </cell>
          <cell r="D10">
            <v>1.0025087385175497</v>
          </cell>
          <cell r="E10">
            <v>0.25087385175497356</v>
          </cell>
          <cell r="F10">
            <v>4.7756060469885009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9.9777148872214774</v>
          </cell>
          <cell r="Y10">
            <v>3.6246575342465754</v>
          </cell>
          <cell r="Z10"/>
          <cell r="AA10">
            <v>45869</v>
          </cell>
          <cell r="AB10">
            <v>1.0175209397594962</v>
          </cell>
          <cell r="AC10">
            <v>15.596338803232346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13.423999999999999</v>
          </cell>
          <cell r="C11">
            <v>0</v>
          </cell>
          <cell r="D11">
            <v>1.024177735731016</v>
          </cell>
          <cell r="E11">
            <v>2.4177735731016003</v>
          </cell>
          <cell r="F11">
            <v>3.1589944032657247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12.636727014065752</v>
          </cell>
          <cell r="Y11">
            <v>4.624657534246575</v>
          </cell>
          <cell r="Z11"/>
          <cell r="AA11">
            <v>45900</v>
          </cell>
          <cell r="AB11">
            <v>1.0457768092400641</v>
          </cell>
          <cell r="AC11">
            <v>20.887970353477737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13.733499999999999</v>
          </cell>
          <cell r="C12">
            <v>0.09</v>
          </cell>
          <cell r="D12">
            <v>1.0297601311084625</v>
          </cell>
          <cell r="E12">
            <v>2.976013110846254</v>
          </cell>
          <cell r="F12">
            <v>5.730325906549516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15.988810777632455</v>
          </cell>
          <cell r="Y12">
            <v>5.624657534246575</v>
          </cell>
          <cell r="Z12"/>
          <cell r="AA12">
            <v>45930</v>
          </cell>
          <cell r="AB12">
            <v>1.048391768273147</v>
          </cell>
          <cell r="AC12">
            <v>26.737953001834281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13.4815</v>
          </cell>
          <cell r="C13">
            <v>0</v>
          </cell>
          <cell r="D13">
            <v>0.98165070812247435</v>
          </cell>
          <cell r="E13">
            <v>-1.8349291877525653</v>
          </cell>
          <cell r="F13">
            <v>3.5305182971902438</v>
          </cell>
          <cell r="G13">
            <v>8.4747279894694003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13.86049823414659</v>
          </cell>
          <cell r="Y13">
            <v>6.624657534246575</v>
          </cell>
          <cell r="Z13"/>
          <cell r="AA13">
            <v>45961</v>
          </cell>
          <cell r="AB13">
            <v>1.0099552843441419</v>
          </cell>
          <cell r="AC13">
            <v>27.99966536116203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14.0405</v>
          </cell>
          <cell r="C14">
            <v>0</v>
          </cell>
          <cell r="D14">
            <v>1.0414642287579274</v>
          </cell>
          <cell r="E14">
            <v>4.1464228757927435</v>
          </cell>
          <cell r="F14">
            <v>5.2779489629618537</v>
          </cell>
          <cell r="G14">
            <v>8.6036734785747591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18.581635979418841</v>
          </cell>
          <cell r="Y14">
            <v>7.624657534246575</v>
          </cell>
          <cell r="Z14"/>
          <cell r="AA14">
            <v>45991</v>
          </cell>
          <cell r="AB14">
            <v>1.0361896969506246</v>
          </cell>
          <cell r="AC14">
            <v>32.63193446036383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14.101699999999999</v>
          </cell>
          <cell r="C15">
            <v>0.09</v>
          </cell>
          <cell r="D15">
            <v>1.0107688472632741</v>
          </cell>
          <cell r="E15">
            <v>1.0768847263274095</v>
          </cell>
          <cell r="F15">
            <v>3.3363672770961417</v>
          </cell>
          <cell r="G15">
            <v>9.2578779020627611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19.858623505510376</v>
          </cell>
          <cell r="Y15">
            <v>8.624657534246575</v>
          </cell>
          <cell r="Z15"/>
          <cell r="AA15">
            <v>46022</v>
          </cell>
          <cell r="AB15">
            <v>1.0119658638807056</v>
          </cell>
          <cell r="AC15">
            <v>34.218990134351216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13.998699999999999</v>
          </cell>
          <cell r="C16">
            <v>0</v>
          </cell>
          <cell r="D16">
            <v>0.99269591609522256</v>
          </cell>
          <cell r="E16">
            <v>-0.73040839047774364</v>
          </cell>
          <cell r="F16">
            <v>4.4990737859182506</v>
          </cell>
          <cell r="G16">
            <v>8.1884327063244111</v>
          </cell>
          <cell r="H16">
            <v>-0.73040839047774364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18.983166062714997</v>
          </cell>
          <cell r="Y16">
            <v>9.624657534246575</v>
          </cell>
          <cell r="Z16"/>
          <cell r="AA16">
            <v>46053</v>
          </cell>
          <cell r="AB16">
            <v>0.99958215308895071</v>
          </cell>
          <cell r="AC16">
            <v>34.162907143919405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15.056699999999999</v>
          </cell>
          <cell r="C17">
            <v>0</v>
          </cell>
          <cell r="D17">
            <v>1.0755784465700386</v>
          </cell>
          <cell r="E17">
            <v>7.5578446570038649</v>
          </cell>
          <cell r="F17">
            <v>7.9220470056017289</v>
          </cell>
          <cell r="G17">
            <v>13.618117566341104</v>
          </cell>
          <cell r="H17">
            <v>6.7722331350120957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27.975728921719934</v>
          </cell>
          <cell r="Y17">
            <v>10.624657534246575</v>
          </cell>
          <cell r="Z17"/>
          <cell r="AA17">
            <v>46081</v>
          </cell>
          <cell r="AB17">
            <v>1.0701698876653609</v>
          </cell>
          <cell r="AC17">
            <v>43.577103267066477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14.375400000000001</v>
          </cell>
          <cell r="C18">
            <v>0.09</v>
          </cell>
          <cell r="D18">
            <v>0.96072844647233469</v>
          </cell>
          <cell r="E18">
            <v>-3.9271553527665315</v>
          </cell>
          <cell r="F18">
            <v>2.5791216661821048</v>
          </cell>
          <cell r="G18">
            <v>6.0015379145852421</v>
          </cell>
          <cell r="H18">
            <v>2.5791216661821048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22.949923233128633</v>
          </cell>
          <cell r="Y18">
            <v>11.624657534246575</v>
          </cell>
          <cell r="Z18"/>
          <cell r="AA18">
            <v>46112</v>
          </cell>
          <cell r="AB18">
            <v>0.96533908821149184</v>
          </cell>
          <cell r="AC18">
            <v>38.600589955877162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14.908200000000001</v>
          </cell>
          <cell r="C19">
            <v>0</v>
          </cell>
          <cell r="D19">
            <v>1.0370633164990191</v>
          </cell>
          <cell r="E19">
            <v>3.7063316499019061</v>
          </cell>
          <cell r="F19">
            <v>7.1637773399309213</v>
          </cell>
          <cell r="G19">
            <v>11.985154754231564</v>
          </cell>
          <cell r="H19">
            <v>6.3810441186871847</v>
          </cell>
          <cell r="I19">
            <v>21.475592008239055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27.506855151448171</v>
          </cell>
          <cell r="Y19">
            <v>12.624657534246575</v>
          </cell>
          <cell r="Z19"/>
          <cell r="AA19">
            <v>46142</v>
          </cell>
          <cell r="AB19">
            <v>1.0430368823689844</v>
          </cell>
          <cell r="AC19">
            <v>44.565527242080094</v>
          </cell>
          <cell r="AD19">
            <v>41.953097749026469</v>
          </cell>
          <cell r="AE19">
            <v>25.982964365752935</v>
          </cell>
          <cell r="AF19"/>
          <cell r="AG19"/>
          <cell r="AH19"/>
          <cell r="AI19"/>
          <cell r="AJ1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3861-4D36-4D02-A01D-F07526B7DE3A}">
  <dimension ref="A1:V3"/>
  <sheetViews>
    <sheetView tabSelected="1" workbookViewId="0">
      <selection activeCell="B32" sqref="B32"/>
    </sheetView>
  </sheetViews>
  <sheetFormatPr defaultColWidth="9" defaultRowHeight="14.25" x14ac:dyDescent="0.45"/>
  <cols>
    <col min="1" max="1" width="14.46484375" customWidth="1"/>
    <col min="2" max="2" width="54.332031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IF(DATEDIF(VLOOKUP($A2,[1]Sheet1!$A:$B,2,0),[1]Sheet1!$A$1,"y")&gt;=[1]Sheet1!C$2,ROUND(VLOOKUP([1]Sheet1!$A$1,[2]HVOL!$A:$AZ,[1]Sheet1!C$1,0),2),"-")</f>
        <v>3.71</v>
      </c>
      <c r="D2" s="1">
        <f>IF(DATEDIF(VLOOKUP($A2,[1]Sheet1!$A:$B,2,0),[1]Sheet1!$A$1,"y")&gt;=[1]Sheet1!D$2,ROUND(VLOOKUP([1]Sheet1!$A$1,[2]HVOL!$A:$AZ,[1]Sheet1!D$1,0),2),"-")</f>
        <v>7.16</v>
      </c>
      <c r="E2" s="1">
        <f>IF(DATEDIF(VLOOKUP($A2,[1]Sheet1!$A:$B,2,0),[1]Sheet1!$A$1,"y")&gt;=[1]Sheet1!E$2,ROUND(VLOOKUP([1]Sheet1!$A$1,[2]HVOL!$A:$AZ,[1]Sheet1!E$1,0),2),"-")</f>
        <v>11.99</v>
      </c>
      <c r="F2" s="1">
        <f>IF(DATEDIF(VLOOKUP($A2,[1]Sheet1!$A:$B,2,0),[1]Sheet1!$A$1,"y")&gt;=[1]Sheet1!F$2,ROUND(VLOOKUP([1]Sheet1!$A$1,[2]HVOL!$A:$AZ,[1]Sheet1!F$1,0),2),"-")</f>
        <v>6.38</v>
      </c>
      <c r="G2" s="1">
        <f>IF(DATEDIF(VLOOKUP($A2,[1]Sheet1!$A:$B,2,0),[1]Sheet1!$A$1,"y")&gt;=[1]Sheet1!G$2,ROUND(VLOOKUP([1]Sheet1!$A$1,[2]HVOL!$A:$AZ,[1]Sheet1!G$1,0),2),"-")</f>
        <v>21.48</v>
      </c>
      <c r="H2" s="1" t="str">
        <f>IF(DATEDIF(VLOOKUP($A2,[1]Sheet1!$A:$B,2,0),[1]Sheet1!$A$1,"y")&gt;=[1]Sheet1!H$2,ROUND(VLOOKUP([1]Sheet1!$A$1,[2]HVOL!$A:$AZ,[1]Sheet1!H$1,0),2),"-")</f>
        <v>-</v>
      </c>
      <c r="I2" s="1" t="str">
        <f>IF(DATEDIF(VLOOKUP($A2,[1]Sheet1!$A:$B,2,0),[1]Sheet1!$A$1,"y")&gt;=[1]Sheet1!I$2,ROUND(VLOOKUP([1]Sheet1!$A$1,[2]HVOL!$A:$AZ,[1]Sheet1!I$1,0),2),"-")</f>
        <v>-</v>
      </c>
      <c r="J2" s="1" t="str">
        <f>IF(DATEDIF(VLOOKUP($A2,[1]Sheet1!$A:$B,2,0),[1]Sheet1!$A$1,"y")&gt;=[1]Sheet1!J$2,ROUND(VLOOKUP([1]Sheet1!$A$1,[2]HVOL!$A:$AZ,[1]Sheet1!J$1,0),2),"-")</f>
        <v>-</v>
      </c>
      <c r="K2" s="1" t="str">
        <f>IF(DATEDIF(VLOOKUP($A2,[1]Sheet1!$A:$B,2,0),[1]Sheet1!$A$1,"y")&gt;=[1]Sheet1!K$2,ROUND(VLOOKUP([1]Sheet1!$A$1,[2]HVOL!$A:$AZ,[1]Sheet1!K$1,0),2),"-")</f>
        <v>-</v>
      </c>
      <c r="L2" s="1" t="str">
        <f>IF(DATEDIF(VLOOKUP($A2,[1]Sheet1!$A:$B,2,0),[1]Sheet1!$A$1,"y")&gt;=[1]Sheet1!L$2,ROUND(VLOOKUP([1]Sheet1!$A$1,[2]HVOL!$A:$AZ,[1]Sheet1!L$1,0),2),"-")</f>
        <v>-</v>
      </c>
      <c r="M2" s="1" t="str">
        <f>IF(DATEDIF(VLOOKUP($A2,[1]Sheet1!$A:$B,2,0),[1]Sheet1!$A$1,"y")&gt;=[1]Sheet1!M$2,ROUND(VLOOKUP([1]Sheet1!$A$1,[2]HVOL!$A:$AZ,[1]Sheet1!M$1,0),2),"-")</f>
        <v>-</v>
      </c>
      <c r="N2" s="1" t="str">
        <f>IF(DATEDIF(VLOOKUP($A2,[1]Sheet1!$A:$B,2,0),[1]Sheet1!$A$1,"y")&gt;=[1]Sheet1!N$2,ROUND(VLOOKUP([1]Sheet1!$A$1,[2]HVOL!$A:$AZ,[1]Sheet1!N$1,0),2),"-")</f>
        <v>-</v>
      </c>
      <c r="O2" s="1" t="str">
        <f>IF(DATEDIF(VLOOKUP($A2,[1]Sheet1!$A:$B,2,0),[1]Sheet1!$A$1,"y")&gt;=[1]Sheet1!O$2,ROUND(VLOOKUP([1]Sheet1!$A$1,[2]HVOL!$A:$AZ,[1]Sheet1!O$1,0),2),"-")</f>
        <v>-</v>
      </c>
      <c r="P2" s="1" t="str">
        <f>IF(DATEDIF(VLOOKUP($A2,[1]Sheet1!$A:$B,2,0),[1]Sheet1!$A$1,"y")&gt;=[1]Sheet1!P$2,ROUND(VLOOKUP([1]Sheet1!$A$1,[2]HVOL!$A:$AZ,[1]Sheet1!P$1,0),2),"-")</f>
        <v>-</v>
      </c>
      <c r="Q2" s="1" t="str">
        <f>IF(DATEDIF(VLOOKUP($A2,[1]Sheet1!$A:$B,2,0),[1]Sheet1!$A$1,"y")&gt;=[1]Sheet1!Q$2,ROUND(VLOOKUP([1]Sheet1!$A$1,[2]HVOL!$A:$AZ,[1]Sheet1!Q$1,0),2),"-")</f>
        <v>-</v>
      </c>
      <c r="R2" s="1" t="str">
        <f>IF(DATEDIF(VLOOKUP($A2,[1]Sheet1!$A:$B,2,0),[1]Sheet1!$A$1,"y")&gt;=[1]Sheet1!R$2,ROUND(VLOOKUP([1]Sheet1!$A$1,[2]HVOL!$A:$AZ,[1]Sheet1!R$1,0),2),"-")</f>
        <v>-</v>
      </c>
      <c r="S2" s="1" t="str">
        <f>IF(DATEDIF(VLOOKUP($A2,[1]Sheet1!$A:$B,2,0),[1]Sheet1!$A$1,"y")&gt;=[1]Sheet1!S$2,ROUND(VLOOKUP([1]Sheet1!$A$1,[2]HVOL!$A:$AZ,[1]Sheet1!S$1,0),2),"-")</f>
        <v>-</v>
      </c>
      <c r="T2" s="1" t="str">
        <f>IF(DATEDIF(VLOOKUP($A2,[1]Sheet1!$A:$B,2,0),[1]Sheet1!$A$1,"y")&gt;=[1]Sheet1!T$2,ROUND(VLOOKUP([1]Sheet1!$A$1,[2]HVOL!$A:$AZ,[1]Sheet1!T$1,0),2),"-")</f>
        <v>-</v>
      </c>
      <c r="U2" s="1" t="str">
        <f>IF(DATEDIF(VLOOKUP($A2,[1]Sheet1!$A:$B,2,0),[1]Sheet1!$A$1,"y")&gt;=[1]Sheet1!U$2,ROUND(VLOOKUP([1]Sheet1!$A$1,[2]HVOL!$A:$AZ,[1]Sheet1!U$1,0),2),"-")</f>
        <v>-</v>
      </c>
      <c r="V2" s="1">
        <f>IF(DATEDIF(VLOOKUP($A2,[1]Sheet1!$A:$B,2,0),[1]Sheet1!$A$1,"y")&gt;=[1]Sheet1!V$2,ROUND(VLOOKUP([1]Sheet1!$A$1,[2]HVOL!$A:$AZ,[1]Sheet1!V$1,0),2),"-")</f>
        <v>25.98</v>
      </c>
    </row>
    <row r="3" spans="1:22" x14ac:dyDescent="0.45">
      <c r="A3" t="str">
        <f>"As at "&amp;TEXT([1]Sheet1!$A$1,"mmmm d, yyyy")</f>
        <v>As at April 30,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HVOL_ap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2026-05-05T19:45:07Z</dcterms:created>
  <dcterms:modified xsi:type="dcterms:W3CDTF">2026-05-05T19:45:08Z</dcterms:modified>
</cp:coreProperties>
</file>